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41" i="1"/>
  <c r="I41"/>
  <c r="F41"/>
  <c r="L40"/>
  <c r="H40"/>
  <c r="L39"/>
  <c r="H39"/>
  <c r="L38"/>
  <c r="J38"/>
  <c r="H38" s="1"/>
  <c r="L37"/>
  <c r="H37"/>
  <c r="L36"/>
  <c r="J36"/>
  <c r="H36" s="1"/>
  <c r="L35"/>
  <c r="J35"/>
  <c r="H35" s="1"/>
  <c r="L34"/>
  <c r="J34"/>
  <c r="H34"/>
  <c r="L33"/>
  <c r="J33"/>
  <c r="H33" s="1"/>
  <c r="L32"/>
  <c r="J32"/>
  <c r="H32"/>
  <c r="L31"/>
  <c r="J31"/>
  <c r="H31" s="1"/>
  <c r="L30"/>
  <c r="J30"/>
  <c r="H30"/>
  <c r="L29"/>
  <c r="J29"/>
  <c r="H29" s="1"/>
  <c r="L28"/>
  <c r="J28"/>
  <c r="H28"/>
  <c r="L27"/>
  <c r="J27"/>
  <c r="H27" s="1"/>
  <c r="L26"/>
  <c r="J26"/>
  <c r="H26"/>
  <c r="L25"/>
  <c r="J25"/>
  <c r="H25" s="1"/>
  <c r="L24"/>
  <c r="J24"/>
  <c r="H24"/>
  <c r="L23"/>
  <c r="J23"/>
  <c r="H23" s="1"/>
  <c r="L22"/>
  <c r="J22"/>
  <c r="H22"/>
  <c r="L21"/>
  <c r="J21"/>
  <c r="H21" s="1"/>
  <c r="L20"/>
  <c r="J20"/>
  <c r="H20"/>
  <c r="L19"/>
  <c r="J19"/>
  <c r="H19" s="1"/>
  <c r="L18"/>
  <c r="J18"/>
  <c r="H18"/>
  <c r="L17"/>
  <c r="J17"/>
  <c r="H17" s="1"/>
  <c r="L16"/>
  <c r="J16"/>
  <c r="H16"/>
  <c r="L15"/>
  <c r="J15"/>
  <c r="H15" s="1"/>
  <c r="H14"/>
  <c r="L13"/>
  <c r="J13"/>
  <c r="H13" s="1"/>
  <c r="L12"/>
  <c r="J12"/>
  <c r="H12"/>
  <c r="L11"/>
  <c r="J11"/>
  <c r="H11" s="1"/>
  <c r="L10"/>
  <c r="J10"/>
  <c r="H10"/>
  <c r="L9"/>
  <c r="J9"/>
  <c r="H9" s="1"/>
  <c r="H41" s="1"/>
  <c r="L8"/>
  <c r="L41" s="1"/>
  <c r="J8"/>
  <c r="J41" s="1"/>
  <c r="H8"/>
</calcChain>
</file>

<file path=xl/sharedStrings.xml><?xml version="1.0" encoding="utf-8"?>
<sst xmlns="http://schemas.openxmlformats.org/spreadsheetml/2006/main" count="116" uniqueCount="88">
  <si>
    <t>Реестр муниципального жилого фонда</t>
  </si>
  <si>
    <t>На _01.01.2019</t>
  </si>
  <si>
    <t>Администрация Мокрушинского сельсовета</t>
  </si>
  <si>
    <t>№ п/п</t>
  </si>
  <si>
    <t xml:space="preserve">Наименованеие объекта </t>
  </si>
  <si>
    <t>инвент номер</t>
  </si>
  <si>
    <t>год ввода</t>
  </si>
  <si>
    <t>Адрес</t>
  </si>
  <si>
    <t>Балансовая с-ть (руб)</t>
  </si>
  <si>
    <t>Остатосная с-сь (руб)на 01.01.2019</t>
  </si>
  <si>
    <t>Износ (руб.)на 01.01.2009</t>
  </si>
  <si>
    <t>износ за месяц</t>
  </si>
  <si>
    <t>остаточная стоимость на 01.01.2019</t>
  </si>
  <si>
    <t>износ всего на 01.01.2019</t>
  </si>
  <si>
    <t>% износа</t>
  </si>
  <si>
    <t>с.Мокруша</t>
  </si>
  <si>
    <t>Крартира в 2-х квартирном деревянном доме</t>
  </si>
  <si>
    <t>01020014</t>
  </si>
  <si>
    <t>Канский р-он, с.Мокруша ул.Набережная,д.2,кв2</t>
  </si>
  <si>
    <t>Крартира в 4-х квартирном деревянном доме</t>
  </si>
  <si>
    <t>01020016</t>
  </si>
  <si>
    <t>Канский р-он, с.Мокруша ул.Набережная,д.6,кв4</t>
  </si>
  <si>
    <t>01020017</t>
  </si>
  <si>
    <t>Канский р-он, с.Мокруша ул.Набережная,д.8,кв1</t>
  </si>
  <si>
    <t>01020023</t>
  </si>
  <si>
    <t>Канский р-он, с.Мокруша ул.Набережная,д.12,кв 4</t>
  </si>
  <si>
    <t>01020024</t>
  </si>
  <si>
    <t>Канский р-он, с.Мокруша ул.Набережная,д.18,кв 1</t>
  </si>
  <si>
    <t>01020025</t>
  </si>
  <si>
    <t>Канский р-он, с.Мокруша ул.Зеленая,д.7,кв 1</t>
  </si>
  <si>
    <t>01020027</t>
  </si>
  <si>
    <t>Канский р-он, с.Мокруша ул.Зеленая,д.10,кв 1</t>
  </si>
  <si>
    <t>01020028</t>
  </si>
  <si>
    <t>Канский р-он, с.Мокруша ул.Зеленая,д.13,кв 2</t>
  </si>
  <si>
    <t>01020029</t>
  </si>
  <si>
    <t>Канский р-он, с.Мокруша ул.Зеленая,д.17,кв 1</t>
  </si>
  <si>
    <t>01020036</t>
  </si>
  <si>
    <t>Канский р-он, с.Мокруша ул.Больничная,д.10,кв 2</t>
  </si>
  <si>
    <t>Крартира в 6-х квартирном деревянном доме</t>
  </si>
  <si>
    <t>01020037</t>
  </si>
  <si>
    <t>Канский р-он, с.Мокруша ул.Больничная,д.14,кв 3</t>
  </si>
  <si>
    <t>Крартира в 2-х квартирном панельном доме</t>
  </si>
  <si>
    <t>01020047</t>
  </si>
  <si>
    <t>Канский р-он, с.Мокруша ул.Новостройка,д.2,кв 1</t>
  </si>
  <si>
    <t>01020053</t>
  </si>
  <si>
    <t>Канский р-он, с.Мокруша ул.Новостройка,д.9,кв 1</t>
  </si>
  <si>
    <t>01020054</t>
  </si>
  <si>
    <t>Канский р-он, с.Мокруша ул.Новостройка,д.13,кв 1</t>
  </si>
  <si>
    <t>01020055</t>
  </si>
  <si>
    <t>Канский р-он, с.Мокруша ул.Новостройка,д.13,кв 2</t>
  </si>
  <si>
    <t>01020056</t>
  </si>
  <si>
    <t>Канский р-он, с.Мокруша ул.Новостройка,д.15,кв 1</t>
  </si>
  <si>
    <t>01020057</t>
  </si>
  <si>
    <t>Канский р-он, с.Мокруша ул.Новостройка,д.15,кв 2</t>
  </si>
  <si>
    <t>01020058</t>
  </si>
  <si>
    <t>Канский р-он, с.Мокруша ул.Новостройка,д.17,кв 1</t>
  </si>
  <si>
    <t>01020060</t>
  </si>
  <si>
    <t>Канский р-он, с.Мокруша ул.Новостройка,д.26,кв 1</t>
  </si>
  <si>
    <t>01020061</t>
  </si>
  <si>
    <t>Канский р-он, с.Мокруша ул.Новостройка,д.26,кв 2</t>
  </si>
  <si>
    <t>Крартира в 18-ти квартирном панельном доме</t>
  </si>
  <si>
    <t>01020065</t>
  </si>
  <si>
    <t>Канский р-он, с.Мокруша ул.Школьная,д.5,кв 3</t>
  </si>
  <si>
    <t>01020074</t>
  </si>
  <si>
    <t>Канский р-он, с.Мокруша ул.Школьная,д.21,кв 2</t>
  </si>
  <si>
    <t>01020075</t>
  </si>
  <si>
    <t>Канский р-он, с.Мокруша ул.Школьная,д.29,кв 1</t>
  </si>
  <si>
    <t>01020078</t>
  </si>
  <si>
    <t>Канский р-он, с.Мокруша ул.Школьная,д.29,кв 2</t>
  </si>
  <si>
    <t>01020079</t>
  </si>
  <si>
    <t>Канский р-он, с.Мокруша ул.Почтовая,д1,кв 1</t>
  </si>
  <si>
    <t>01020080</t>
  </si>
  <si>
    <t>Канский р-он, с.Мокруша ул.Почтовая,д2,кв 1</t>
  </si>
  <si>
    <t>01020081</t>
  </si>
  <si>
    <t>Канский р-он, с.Мокруша ул.Почтовая,д6,кв 2</t>
  </si>
  <si>
    <t>01020084</t>
  </si>
  <si>
    <t>Канский р-он, с.Мокруша ул.Почтовая,д12,кв 1</t>
  </si>
  <si>
    <t>01020085</t>
  </si>
  <si>
    <t>Канский р-он, с.Мокруша ул.Почтовая,д12,кв 2</t>
  </si>
  <si>
    <t>01020087</t>
  </si>
  <si>
    <t>Канский р-он, с.Мокруша ул.Центральная,д1,кв 2</t>
  </si>
  <si>
    <t>01020088</t>
  </si>
  <si>
    <t>Канский р-он, с.Мокруша ул.Центральная,д3,кв 1</t>
  </si>
  <si>
    <t>01020091</t>
  </si>
  <si>
    <t>Канский р-он, с.Мокруша ул.Центральная,д7,кв 2</t>
  </si>
  <si>
    <t>01020100</t>
  </si>
  <si>
    <t>Канский р-он, с.Мокруша ул.Центральная,д 12,кв 1</t>
  </si>
  <si>
    <t>ИТОГО: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</si>
</sst>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8" xfId="0" applyFill="1" applyBorder="1"/>
    <xf numFmtId="9" fontId="0" fillId="0" borderId="8" xfId="0" applyNumberFormat="1" applyFill="1" applyBorder="1"/>
    <xf numFmtId="10" fontId="0" fillId="0" borderId="8" xfId="0" applyNumberFormat="1" applyFill="1" applyBorder="1"/>
    <xf numFmtId="164" fontId="0" fillId="0" borderId="8" xfId="0" applyNumberFormat="1" applyFill="1" applyBorder="1"/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9" fontId="4" fillId="0" borderId="8" xfId="0" applyNumberFormat="1" applyFont="1" applyFill="1" applyBorder="1"/>
    <xf numFmtId="49" fontId="0" fillId="0" borderId="8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2" fontId="0" fillId="0" borderId="8" xfId="0" applyNumberFormat="1" applyFill="1" applyBorder="1"/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sqref="A1:M41"/>
    </sheetView>
  </sheetViews>
  <sheetFormatPr defaultRowHeight="15"/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/>
      <c r="H4" s="4" t="s">
        <v>9</v>
      </c>
      <c r="I4" s="4" t="s">
        <v>10</v>
      </c>
      <c r="J4" s="6"/>
      <c r="K4" s="7"/>
      <c r="L4" s="8" t="s">
        <v>11</v>
      </c>
      <c r="M4" s="8" t="s">
        <v>12</v>
      </c>
    </row>
    <row r="5" spans="1:13">
      <c r="A5" s="9"/>
      <c r="B5" s="9"/>
      <c r="C5" s="9"/>
      <c r="D5" s="9"/>
      <c r="E5" s="9"/>
      <c r="F5" s="9"/>
      <c r="G5" s="10"/>
      <c r="H5" s="9"/>
      <c r="I5" s="9"/>
      <c r="J5" s="11" t="s">
        <v>13</v>
      </c>
      <c r="K5" s="12" t="s">
        <v>14</v>
      </c>
      <c r="L5" s="13"/>
      <c r="M5" s="13"/>
    </row>
    <row r="6" spans="1:13">
      <c r="A6" s="14"/>
      <c r="B6" s="14"/>
      <c r="C6" s="14"/>
      <c r="D6" s="14"/>
      <c r="E6" s="14"/>
      <c r="F6" s="14"/>
      <c r="G6" s="15"/>
      <c r="H6" s="14"/>
      <c r="I6" s="14"/>
      <c r="J6" s="16"/>
      <c r="K6" s="17"/>
      <c r="L6" s="18"/>
      <c r="M6" s="18"/>
    </row>
    <row r="7" spans="1:13">
      <c r="A7" s="19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105">
      <c r="A8" s="22">
        <v>1</v>
      </c>
      <c r="B8" s="23" t="s">
        <v>16</v>
      </c>
      <c r="C8" s="24" t="s">
        <v>17</v>
      </c>
      <c r="D8" s="23">
        <v>1958</v>
      </c>
      <c r="E8" s="23" t="s">
        <v>18</v>
      </c>
      <c r="F8" s="23">
        <v>77360</v>
      </c>
      <c r="G8" s="23">
        <v>100</v>
      </c>
      <c r="H8" s="23">
        <f>F8-J8</f>
        <v>0</v>
      </c>
      <c r="I8" s="23"/>
      <c r="J8" s="25">
        <f t="shared" ref="J8:J13" si="0">F8*G8%</f>
        <v>77360</v>
      </c>
      <c r="K8" s="26">
        <v>0.02</v>
      </c>
      <c r="L8" s="25">
        <f>M2</f>
        <v>0</v>
      </c>
      <c r="M8" s="27">
        <v>1.6999999999999999E-3</v>
      </c>
    </row>
    <row r="9" spans="1:13" ht="105">
      <c r="A9" s="22">
        <v>2</v>
      </c>
      <c r="B9" s="23" t="s">
        <v>19</v>
      </c>
      <c r="C9" s="24" t="s">
        <v>20</v>
      </c>
      <c r="D9" s="23">
        <v>1988</v>
      </c>
      <c r="E9" s="23" t="s">
        <v>21</v>
      </c>
      <c r="F9" s="23">
        <v>49335</v>
      </c>
      <c r="G9" s="23">
        <v>60</v>
      </c>
      <c r="H9" s="23">
        <f t="shared" ref="H9:H40" si="1">F9-J9</f>
        <v>19734</v>
      </c>
      <c r="I9" s="23"/>
      <c r="J9" s="25">
        <f t="shared" si="0"/>
        <v>29601</v>
      </c>
      <c r="K9" s="26">
        <v>0.02</v>
      </c>
      <c r="L9" s="28">
        <f>F9*M9</f>
        <v>83.869500000000002</v>
      </c>
      <c r="M9" s="27">
        <v>1.6999999999999999E-3</v>
      </c>
    </row>
    <row r="10" spans="1:13" ht="105">
      <c r="A10">
        <v>3</v>
      </c>
      <c r="B10" s="23" t="s">
        <v>19</v>
      </c>
      <c r="C10" s="24" t="s">
        <v>22</v>
      </c>
      <c r="D10" s="23">
        <v>1979</v>
      </c>
      <c r="E10" s="23" t="s">
        <v>23</v>
      </c>
      <c r="F10" s="23">
        <v>49335</v>
      </c>
      <c r="G10" s="23">
        <v>78</v>
      </c>
      <c r="H10" s="23">
        <f t="shared" si="1"/>
        <v>10853.699999999997</v>
      </c>
      <c r="I10" s="23"/>
      <c r="J10" s="25">
        <f t="shared" si="0"/>
        <v>38481.300000000003</v>
      </c>
      <c r="K10" s="26">
        <v>0.02</v>
      </c>
      <c r="L10" s="28">
        <f>F10*M10</f>
        <v>83.869500000000002</v>
      </c>
      <c r="M10" s="27">
        <v>1.6999999999999999E-3</v>
      </c>
    </row>
    <row r="11" spans="1:13" ht="90">
      <c r="A11" s="29">
        <v>4</v>
      </c>
      <c r="B11" s="30" t="s">
        <v>19</v>
      </c>
      <c r="C11" s="31" t="s">
        <v>24</v>
      </c>
      <c r="D11" s="30">
        <v>1979</v>
      </c>
      <c r="E11" s="30" t="s">
        <v>25</v>
      </c>
      <c r="F11" s="30">
        <v>43851</v>
      </c>
      <c r="G11" s="30">
        <v>76</v>
      </c>
      <c r="H11" s="23">
        <f t="shared" si="1"/>
        <v>10524.239999999998</v>
      </c>
      <c r="I11" s="30"/>
      <c r="J11" s="25">
        <f t="shared" si="0"/>
        <v>33326.76</v>
      </c>
      <c r="K11" s="32">
        <v>0.02</v>
      </c>
      <c r="L11" s="28">
        <f>F11*M11</f>
        <v>74.546700000000001</v>
      </c>
      <c r="M11" s="27">
        <v>1.6999999999999999E-3</v>
      </c>
    </row>
    <row r="12" spans="1:13" ht="105">
      <c r="A12" s="22">
        <v>5</v>
      </c>
      <c r="B12" s="23" t="s">
        <v>16</v>
      </c>
      <c r="C12" s="33" t="s">
        <v>26</v>
      </c>
      <c r="D12" s="23">
        <v>1986</v>
      </c>
      <c r="E12" s="23" t="s">
        <v>27</v>
      </c>
      <c r="F12" s="23">
        <v>79008</v>
      </c>
      <c r="G12" s="23">
        <v>64</v>
      </c>
      <c r="H12" s="23">
        <f t="shared" si="1"/>
        <v>28442.879999999997</v>
      </c>
      <c r="I12" s="23"/>
      <c r="J12" s="25">
        <f t="shared" si="0"/>
        <v>50565.120000000003</v>
      </c>
      <c r="K12" s="26">
        <v>0.02</v>
      </c>
      <c r="L12" s="28">
        <f>F12*M12</f>
        <v>134.31359999999998</v>
      </c>
      <c r="M12" s="27">
        <v>1.6999999999999999E-3</v>
      </c>
    </row>
    <row r="13" spans="1:13" ht="105">
      <c r="A13" s="22">
        <v>6</v>
      </c>
      <c r="B13" s="23" t="s">
        <v>16</v>
      </c>
      <c r="C13" s="24" t="s">
        <v>28</v>
      </c>
      <c r="D13" s="23">
        <v>1969</v>
      </c>
      <c r="E13" s="23" t="s">
        <v>29</v>
      </c>
      <c r="F13" s="23">
        <v>75224</v>
      </c>
      <c r="G13" s="23">
        <v>98</v>
      </c>
      <c r="H13" s="23">
        <f t="shared" si="1"/>
        <v>1504.4799999999959</v>
      </c>
      <c r="I13" s="23"/>
      <c r="J13" s="25">
        <f t="shared" si="0"/>
        <v>73719.520000000004</v>
      </c>
      <c r="K13" s="26">
        <v>0.02</v>
      </c>
      <c r="L13" s="28">
        <f>F13*M13</f>
        <v>127.88079999999999</v>
      </c>
      <c r="M13" s="27">
        <v>1.6999999999999999E-3</v>
      </c>
    </row>
    <row r="14" spans="1:13" ht="105">
      <c r="A14" s="22">
        <v>7</v>
      </c>
      <c r="B14" s="23" t="s">
        <v>16</v>
      </c>
      <c r="C14" s="24" t="s">
        <v>30</v>
      </c>
      <c r="D14" s="23">
        <v>1967</v>
      </c>
      <c r="E14" s="23" t="s">
        <v>31</v>
      </c>
      <c r="F14" s="23">
        <v>75224</v>
      </c>
      <c r="G14" s="23">
        <v>100</v>
      </c>
      <c r="H14" s="23">
        <f t="shared" si="1"/>
        <v>0</v>
      </c>
      <c r="I14" s="23"/>
      <c r="J14" s="25">
        <v>75224</v>
      </c>
      <c r="K14" s="26">
        <v>0.02</v>
      </c>
      <c r="L14" s="28">
        <v>0</v>
      </c>
      <c r="M14" s="27">
        <v>1.6999999999999999E-3</v>
      </c>
    </row>
    <row r="15" spans="1:13" ht="105">
      <c r="A15" s="22">
        <v>8</v>
      </c>
      <c r="B15" s="23" t="s">
        <v>16</v>
      </c>
      <c r="C15" s="24" t="s">
        <v>32</v>
      </c>
      <c r="D15" s="23">
        <v>1970</v>
      </c>
      <c r="E15" s="23" t="s">
        <v>33</v>
      </c>
      <c r="F15" s="23">
        <v>75224</v>
      </c>
      <c r="G15" s="23">
        <v>96</v>
      </c>
      <c r="H15" s="23">
        <f t="shared" si="1"/>
        <v>3008.9600000000064</v>
      </c>
      <c r="I15" s="23"/>
      <c r="J15" s="25">
        <f t="shared" ref="J15:J38" si="2">F15*G15%</f>
        <v>72215.039999999994</v>
      </c>
      <c r="K15" s="26">
        <v>0.02</v>
      </c>
      <c r="L15" s="28">
        <f t="shared" ref="L15:L40" si="3">F15*M15</f>
        <v>127.88079999999999</v>
      </c>
      <c r="M15" s="27">
        <v>1.6999999999999999E-3</v>
      </c>
    </row>
    <row r="16" spans="1:13" ht="105">
      <c r="A16" s="22">
        <v>9</v>
      </c>
      <c r="B16" s="23" t="s">
        <v>16</v>
      </c>
      <c r="C16" s="24" t="s">
        <v>34</v>
      </c>
      <c r="D16" s="23">
        <v>1970</v>
      </c>
      <c r="E16" s="23" t="s">
        <v>35</v>
      </c>
      <c r="F16" s="23">
        <v>75224</v>
      </c>
      <c r="G16" s="23">
        <v>96</v>
      </c>
      <c r="H16" s="23">
        <f t="shared" si="1"/>
        <v>3008.9600000000064</v>
      </c>
      <c r="I16" s="23"/>
      <c r="J16" s="25">
        <f t="shared" si="2"/>
        <v>72215.039999999994</v>
      </c>
      <c r="K16" s="26">
        <v>0.02</v>
      </c>
      <c r="L16" s="28">
        <f t="shared" si="3"/>
        <v>127.88079999999999</v>
      </c>
      <c r="M16" s="27">
        <v>1.6999999999999999E-3</v>
      </c>
    </row>
    <row r="17" spans="1:13" ht="105">
      <c r="A17" s="34">
        <v>10</v>
      </c>
      <c r="B17" s="23" t="s">
        <v>16</v>
      </c>
      <c r="C17" s="24" t="s">
        <v>36</v>
      </c>
      <c r="D17" s="23">
        <v>1990</v>
      </c>
      <c r="E17" s="23" t="s">
        <v>37</v>
      </c>
      <c r="F17" s="23">
        <v>95133</v>
      </c>
      <c r="G17" s="23">
        <v>54</v>
      </c>
      <c r="H17" s="23">
        <f t="shared" si="1"/>
        <v>43761.179999999993</v>
      </c>
      <c r="I17" s="23"/>
      <c r="J17" s="25">
        <f t="shared" si="2"/>
        <v>51371.820000000007</v>
      </c>
      <c r="K17" s="26">
        <v>0.02</v>
      </c>
      <c r="L17" s="28">
        <f t="shared" si="3"/>
        <v>161.7261</v>
      </c>
      <c r="M17" s="27">
        <v>1.6999999999999999E-3</v>
      </c>
    </row>
    <row r="18" spans="1:13" ht="105">
      <c r="A18" s="22">
        <v>11</v>
      </c>
      <c r="B18" s="23" t="s">
        <v>38</v>
      </c>
      <c r="C18" s="24" t="s">
        <v>39</v>
      </c>
      <c r="D18" s="23">
        <v>1976</v>
      </c>
      <c r="E18" s="23" t="s">
        <v>40</v>
      </c>
      <c r="F18" s="23">
        <v>84850</v>
      </c>
      <c r="G18" s="23">
        <v>84</v>
      </c>
      <c r="H18" s="23">
        <f t="shared" si="1"/>
        <v>13576</v>
      </c>
      <c r="I18" s="23"/>
      <c r="J18" s="25">
        <f t="shared" si="2"/>
        <v>71274</v>
      </c>
      <c r="K18" s="26">
        <v>0.02</v>
      </c>
      <c r="L18" s="28">
        <f t="shared" si="3"/>
        <v>144.245</v>
      </c>
      <c r="M18" s="27">
        <v>1.6999999999999999E-3</v>
      </c>
    </row>
    <row r="19" spans="1:13" ht="105">
      <c r="A19" s="22">
        <v>12</v>
      </c>
      <c r="B19" s="23" t="s">
        <v>41</v>
      </c>
      <c r="C19" s="24" t="s">
        <v>42</v>
      </c>
      <c r="D19" s="23">
        <v>1990</v>
      </c>
      <c r="E19" s="23" t="s">
        <v>43</v>
      </c>
      <c r="F19" s="23">
        <v>95133</v>
      </c>
      <c r="G19" s="23">
        <v>54</v>
      </c>
      <c r="H19" s="23">
        <f t="shared" si="1"/>
        <v>43761.179999999993</v>
      </c>
      <c r="I19" s="23"/>
      <c r="J19" s="25">
        <f t="shared" si="2"/>
        <v>51371.820000000007</v>
      </c>
      <c r="K19" s="26">
        <v>0.02</v>
      </c>
      <c r="L19" s="28">
        <f t="shared" si="3"/>
        <v>161.7261</v>
      </c>
      <c r="M19" s="27">
        <v>1.6999999999999999E-3</v>
      </c>
    </row>
    <row r="20" spans="1:13" ht="105">
      <c r="A20" s="22">
        <v>13</v>
      </c>
      <c r="B20" s="23" t="s">
        <v>16</v>
      </c>
      <c r="C20" s="24" t="s">
        <v>44</v>
      </c>
      <c r="D20" s="23">
        <v>1981</v>
      </c>
      <c r="E20" s="23" t="s">
        <v>45</v>
      </c>
      <c r="F20" s="23">
        <v>76245</v>
      </c>
      <c r="G20" s="23">
        <v>74</v>
      </c>
      <c r="H20" s="23">
        <f t="shared" si="1"/>
        <v>19823.699999999997</v>
      </c>
      <c r="I20" s="23"/>
      <c r="J20" s="25">
        <f t="shared" si="2"/>
        <v>56421.3</v>
      </c>
      <c r="K20" s="26">
        <v>0.02</v>
      </c>
      <c r="L20" s="28">
        <f t="shared" si="3"/>
        <v>129.6165</v>
      </c>
      <c r="M20" s="27">
        <v>1.6999999999999999E-3</v>
      </c>
    </row>
    <row r="21" spans="1:13" ht="105">
      <c r="A21" s="22">
        <v>14</v>
      </c>
      <c r="B21" s="23" t="s">
        <v>16</v>
      </c>
      <c r="C21" s="24" t="s">
        <v>46</v>
      </c>
      <c r="D21" s="23">
        <v>1980</v>
      </c>
      <c r="E21" s="23" t="s">
        <v>47</v>
      </c>
      <c r="F21" s="23">
        <v>76245</v>
      </c>
      <c r="G21" s="23">
        <v>76</v>
      </c>
      <c r="H21" s="23">
        <f t="shared" si="1"/>
        <v>18298.800000000003</v>
      </c>
      <c r="I21" s="23"/>
      <c r="J21" s="25">
        <f t="shared" si="2"/>
        <v>57946.2</v>
      </c>
      <c r="K21" s="26">
        <v>0.02</v>
      </c>
      <c r="L21" s="28">
        <f t="shared" si="3"/>
        <v>129.6165</v>
      </c>
      <c r="M21" s="27">
        <v>1.6999999999999999E-3</v>
      </c>
    </row>
    <row r="22" spans="1:13" ht="105">
      <c r="A22" s="22">
        <v>15</v>
      </c>
      <c r="B22" s="23" t="s">
        <v>16</v>
      </c>
      <c r="C22" s="24" t="s">
        <v>48</v>
      </c>
      <c r="D22" s="23">
        <v>1980</v>
      </c>
      <c r="E22" s="23" t="s">
        <v>49</v>
      </c>
      <c r="F22" s="23">
        <v>76245</v>
      </c>
      <c r="G22" s="23">
        <v>76</v>
      </c>
      <c r="H22" s="23">
        <f t="shared" si="1"/>
        <v>18298.800000000003</v>
      </c>
      <c r="I22" s="23"/>
      <c r="J22" s="25">
        <f t="shared" si="2"/>
        <v>57946.2</v>
      </c>
      <c r="K22" s="26">
        <v>0.02</v>
      </c>
      <c r="L22" s="28">
        <f t="shared" si="3"/>
        <v>129.6165</v>
      </c>
      <c r="M22" s="27">
        <v>1.6999999999999999E-3</v>
      </c>
    </row>
    <row r="23" spans="1:13" ht="105">
      <c r="A23" s="22">
        <v>16</v>
      </c>
      <c r="B23" s="23" t="s">
        <v>16</v>
      </c>
      <c r="C23" s="24" t="s">
        <v>50</v>
      </c>
      <c r="D23" s="23">
        <v>1980</v>
      </c>
      <c r="E23" s="23" t="s">
        <v>51</v>
      </c>
      <c r="F23" s="23">
        <v>76245</v>
      </c>
      <c r="G23" s="23">
        <v>76</v>
      </c>
      <c r="H23" s="23">
        <f t="shared" si="1"/>
        <v>18298.800000000003</v>
      </c>
      <c r="I23" s="23"/>
      <c r="J23" s="25">
        <f t="shared" si="2"/>
        <v>57946.2</v>
      </c>
      <c r="K23" s="26">
        <v>0.02</v>
      </c>
      <c r="L23" s="28">
        <f t="shared" si="3"/>
        <v>129.6165</v>
      </c>
      <c r="M23" s="27">
        <v>1.6999999999999999E-3</v>
      </c>
    </row>
    <row r="24" spans="1:13" ht="105">
      <c r="A24" s="22">
        <v>17</v>
      </c>
      <c r="B24" s="23" t="s">
        <v>16</v>
      </c>
      <c r="C24" s="24" t="s">
        <v>52</v>
      </c>
      <c r="D24" s="23">
        <v>1980</v>
      </c>
      <c r="E24" s="23" t="s">
        <v>53</v>
      </c>
      <c r="F24" s="23">
        <v>76245</v>
      </c>
      <c r="G24" s="23">
        <v>76</v>
      </c>
      <c r="H24" s="23">
        <f t="shared" si="1"/>
        <v>18298.800000000003</v>
      </c>
      <c r="I24" s="23"/>
      <c r="J24" s="25">
        <f t="shared" si="2"/>
        <v>57946.2</v>
      </c>
      <c r="K24" s="26">
        <v>0.02</v>
      </c>
      <c r="L24" s="28">
        <f t="shared" si="3"/>
        <v>129.6165</v>
      </c>
      <c r="M24" s="27">
        <v>1.6999999999999999E-3</v>
      </c>
    </row>
    <row r="25" spans="1:13" ht="105">
      <c r="A25" s="22">
        <v>18</v>
      </c>
      <c r="B25" s="23" t="s">
        <v>16</v>
      </c>
      <c r="C25" s="24" t="s">
        <v>54</v>
      </c>
      <c r="D25" s="23">
        <v>1980</v>
      </c>
      <c r="E25" s="23" t="s">
        <v>55</v>
      </c>
      <c r="F25" s="23">
        <v>76245</v>
      </c>
      <c r="G25" s="23">
        <v>76</v>
      </c>
      <c r="H25" s="23">
        <f t="shared" si="1"/>
        <v>18298.800000000003</v>
      </c>
      <c r="I25" s="23"/>
      <c r="J25" s="25">
        <f t="shared" si="2"/>
        <v>57946.2</v>
      </c>
      <c r="K25" s="26">
        <v>0.02</v>
      </c>
      <c r="L25" s="28">
        <f t="shared" si="3"/>
        <v>129.6165</v>
      </c>
      <c r="M25" s="27">
        <v>1.6999999999999999E-3</v>
      </c>
    </row>
    <row r="26" spans="1:13" ht="105">
      <c r="A26" s="22">
        <v>19</v>
      </c>
      <c r="B26" s="23" t="s">
        <v>16</v>
      </c>
      <c r="C26" s="24" t="s">
        <v>56</v>
      </c>
      <c r="D26" s="23">
        <v>1984</v>
      </c>
      <c r="E26" s="23" t="s">
        <v>57</v>
      </c>
      <c r="F26" s="23">
        <v>76245</v>
      </c>
      <c r="G26" s="23">
        <v>68</v>
      </c>
      <c r="H26" s="23">
        <f t="shared" si="1"/>
        <v>24398.399999999994</v>
      </c>
      <c r="I26" s="23"/>
      <c r="J26" s="25">
        <f t="shared" si="2"/>
        <v>51846.600000000006</v>
      </c>
      <c r="K26" s="26">
        <v>0.02</v>
      </c>
      <c r="L26" s="28">
        <f t="shared" si="3"/>
        <v>129.6165</v>
      </c>
      <c r="M26" s="27">
        <v>1.6999999999999999E-3</v>
      </c>
    </row>
    <row r="27" spans="1:13" ht="105">
      <c r="A27" s="22">
        <v>20</v>
      </c>
      <c r="B27" s="23" t="s">
        <v>16</v>
      </c>
      <c r="C27" s="24" t="s">
        <v>58</v>
      </c>
      <c r="D27" s="23">
        <v>1984</v>
      </c>
      <c r="E27" s="23" t="s">
        <v>59</v>
      </c>
      <c r="F27" s="23">
        <v>76245</v>
      </c>
      <c r="G27" s="23">
        <v>68</v>
      </c>
      <c r="H27" s="23">
        <f t="shared" si="1"/>
        <v>24398.399999999994</v>
      </c>
      <c r="I27" s="23"/>
      <c r="J27" s="25">
        <f t="shared" si="2"/>
        <v>51846.600000000006</v>
      </c>
      <c r="K27" s="26">
        <v>0.02</v>
      </c>
      <c r="L27" s="28">
        <f t="shared" si="3"/>
        <v>129.6165</v>
      </c>
      <c r="M27" s="27">
        <v>1.6999999999999999E-3</v>
      </c>
    </row>
    <row r="28" spans="1:13" ht="105">
      <c r="A28" s="22">
        <v>21</v>
      </c>
      <c r="B28" s="23" t="s">
        <v>60</v>
      </c>
      <c r="C28" s="24" t="s">
        <v>61</v>
      </c>
      <c r="D28" s="23">
        <v>1973</v>
      </c>
      <c r="E28" s="23" t="s">
        <v>62</v>
      </c>
      <c r="F28" s="23">
        <v>49236</v>
      </c>
      <c r="G28" s="23">
        <v>90</v>
      </c>
      <c r="H28" s="23">
        <f t="shared" si="1"/>
        <v>4923.5999999999985</v>
      </c>
      <c r="I28" s="23"/>
      <c r="J28" s="25">
        <f t="shared" si="2"/>
        <v>44312.4</v>
      </c>
      <c r="K28" s="26">
        <v>0.02</v>
      </c>
      <c r="L28" s="28">
        <f t="shared" si="3"/>
        <v>83.7012</v>
      </c>
      <c r="M28" s="27">
        <v>1.6999999999999999E-3</v>
      </c>
    </row>
    <row r="29" spans="1:13" ht="105">
      <c r="A29" s="22">
        <v>22</v>
      </c>
      <c r="B29" s="23" t="s">
        <v>16</v>
      </c>
      <c r="C29" s="24" t="s">
        <v>63</v>
      </c>
      <c r="D29" s="23">
        <v>1975</v>
      </c>
      <c r="E29" s="23" t="s">
        <v>64</v>
      </c>
      <c r="F29" s="23">
        <v>75224</v>
      </c>
      <c r="G29" s="23">
        <v>86</v>
      </c>
      <c r="H29" s="23">
        <f t="shared" si="1"/>
        <v>10531.36</v>
      </c>
      <c r="I29" s="23"/>
      <c r="J29" s="25">
        <f t="shared" si="2"/>
        <v>64692.639999999999</v>
      </c>
      <c r="K29" s="26">
        <v>0.02</v>
      </c>
      <c r="L29" s="28">
        <f t="shared" si="3"/>
        <v>127.88079999999999</v>
      </c>
      <c r="M29" s="27">
        <v>1.6999999999999999E-3</v>
      </c>
    </row>
    <row r="30" spans="1:13" ht="105">
      <c r="A30" s="22">
        <v>23</v>
      </c>
      <c r="B30" s="23" t="s">
        <v>16</v>
      </c>
      <c r="C30" s="24" t="s">
        <v>65</v>
      </c>
      <c r="D30" s="23">
        <v>1984</v>
      </c>
      <c r="E30" s="23" t="s">
        <v>66</v>
      </c>
      <c r="F30" s="23">
        <v>71653</v>
      </c>
      <c r="G30" s="23">
        <v>68</v>
      </c>
      <c r="H30" s="23">
        <f t="shared" si="1"/>
        <v>22928.959999999999</v>
      </c>
      <c r="I30" s="23"/>
      <c r="J30" s="25">
        <f t="shared" si="2"/>
        <v>48724.04</v>
      </c>
      <c r="K30" s="26">
        <v>0.02</v>
      </c>
      <c r="L30" s="28">
        <f t="shared" si="3"/>
        <v>121.81009999999999</v>
      </c>
      <c r="M30" s="27">
        <v>1.6999999999999999E-3</v>
      </c>
    </row>
    <row r="31" spans="1:13" ht="105">
      <c r="A31" s="22">
        <v>24</v>
      </c>
      <c r="B31" s="23" t="s">
        <v>16</v>
      </c>
      <c r="C31" s="24" t="s">
        <v>67</v>
      </c>
      <c r="D31" s="23">
        <v>1984</v>
      </c>
      <c r="E31" s="23" t="s">
        <v>68</v>
      </c>
      <c r="F31" s="23">
        <v>71654</v>
      </c>
      <c r="G31" s="23">
        <v>68</v>
      </c>
      <c r="H31" s="23">
        <f t="shared" si="1"/>
        <v>22929.279999999999</v>
      </c>
      <c r="I31" s="23"/>
      <c r="J31" s="25">
        <f t="shared" si="2"/>
        <v>48724.72</v>
      </c>
      <c r="K31" s="26">
        <v>0.02</v>
      </c>
      <c r="L31" s="28">
        <f t="shared" si="3"/>
        <v>121.81179999999999</v>
      </c>
      <c r="M31" s="27">
        <v>1.6999999999999999E-3</v>
      </c>
    </row>
    <row r="32" spans="1:13" ht="105">
      <c r="A32" s="22">
        <v>25</v>
      </c>
      <c r="B32" s="23" t="s">
        <v>16</v>
      </c>
      <c r="C32" s="24" t="s">
        <v>69</v>
      </c>
      <c r="D32" s="23">
        <v>1978</v>
      </c>
      <c r="E32" s="23" t="s">
        <v>70</v>
      </c>
      <c r="F32" s="23">
        <v>75224</v>
      </c>
      <c r="G32" s="23">
        <v>80</v>
      </c>
      <c r="H32" s="23">
        <f t="shared" si="1"/>
        <v>15044.799999999996</v>
      </c>
      <c r="I32" s="23"/>
      <c r="J32" s="25">
        <f t="shared" si="2"/>
        <v>60179.200000000004</v>
      </c>
      <c r="K32" s="26">
        <v>0.02</v>
      </c>
      <c r="L32" s="28">
        <f t="shared" si="3"/>
        <v>127.88079999999999</v>
      </c>
      <c r="M32" s="27">
        <v>1.6999999999999999E-3</v>
      </c>
    </row>
    <row r="33" spans="1:13" ht="105">
      <c r="A33" s="22">
        <v>26</v>
      </c>
      <c r="B33" s="23" t="s">
        <v>16</v>
      </c>
      <c r="C33" s="24" t="s">
        <v>71</v>
      </c>
      <c r="D33" s="23">
        <v>1978</v>
      </c>
      <c r="E33" s="23" t="s">
        <v>72</v>
      </c>
      <c r="F33" s="23">
        <v>67274</v>
      </c>
      <c r="G33" s="23">
        <v>80</v>
      </c>
      <c r="H33" s="23">
        <f t="shared" si="1"/>
        <v>13454.799999999996</v>
      </c>
      <c r="I33" s="23"/>
      <c r="J33" s="25">
        <f t="shared" si="2"/>
        <v>53819.200000000004</v>
      </c>
      <c r="K33" s="26">
        <v>0.02</v>
      </c>
      <c r="L33" s="28">
        <f t="shared" si="3"/>
        <v>114.36579999999999</v>
      </c>
      <c r="M33" s="27">
        <v>1.6999999999999999E-3</v>
      </c>
    </row>
    <row r="34" spans="1:13" ht="105">
      <c r="A34" s="22">
        <v>27</v>
      </c>
      <c r="B34" s="23" t="s">
        <v>16</v>
      </c>
      <c r="C34" s="24" t="s">
        <v>73</v>
      </c>
      <c r="D34" s="23">
        <v>1973</v>
      </c>
      <c r="E34" s="23" t="s">
        <v>74</v>
      </c>
      <c r="F34" s="23">
        <v>63972</v>
      </c>
      <c r="G34" s="23">
        <v>90</v>
      </c>
      <c r="H34" s="23">
        <f t="shared" si="1"/>
        <v>6397.1999999999971</v>
      </c>
      <c r="I34" s="23"/>
      <c r="J34" s="25">
        <f t="shared" si="2"/>
        <v>57574.8</v>
      </c>
      <c r="K34" s="26">
        <v>0.02</v>
      </c>
      <c r="L34" s="28">
        <f t="shared" si="3"/>
        <v>108.75239999999999</v>
      </c>
      <c r="M34" s="27">
        <v>1.6999999999999999E-3</v>
      </c>
    </row>
    <row r="35" spans="1:13" ht="105">
      <c r="A35" s="22">
        <v>28</v>
      </c>
      <c r="B35" s="23" t="s">
        <v>16</v>
      </c>
      <c r="C35" s="24" t="s">
        <v>75</v>
      </c>
      <c r="D35" s="23">
        <v>1975</v>
      </c>
      <c r="E35" s="23" t="s">
        <v>76</v>
      </c>
      <c r="F35" s="23">
        <v>53265</v>
      </c>
      <c r="G35" s="23">
        <v>86</v>
      </c>
      <c r="H35" s="23">
        <f t="shared" si="1"/>
        <v>7457.0999999999985</v>
      </c>
      <c r="I35" s="23"/>
      <c r="J35" s="25">
        <f t="shared" si="2"/>
        <v>45807.9</v>
      </c>
      <c r="K35" s="26">
        <v>0.02</v>
      </c>
      <c r="L35" s="28">
        <f t="shared" si="3"/>
        <v>90.5505</v>
      </c>
      <c r="M35" s="27">
        <v>1.6999999999999999E-3</v>
      </c>
    </row>
    <row r="36" spans="1:13" ht="90">
      <c r="A36" s="29">
        <v>29</v>
      </c>
      <c r="B36" s="30" t="s">
        <v>16</v>
      </c>
      <c r="C36" s="31" t="s">
        <v>77</v>
      </c>
      <c r="D36" s="30">
        <v>1975</v>
      </c>
      <c r="E36" s="30" t="s">
        <v>78</v>
      </c>
      <c r="F36" s="30">
        <v>53265</v>
      </c>
      <c r="G36" s="30">
        <v>86</v>
      </c>
      <c r="H36" s="23">
        <f t="shared" si="1"/>
        <v>7457.0999999999985</v>
      </c>
      <c r="I36" s="30"/>
      <c r="J36" s="25">
        <f t="shared" si="2"/>
        <v>45807.9</v>
      </c>
      <c r="K36" s="32">
        <v>0.02</v>
      </c>
      <c r="L36" s="28">
        <f t="shared" si="3"/>
        <v>90.5505</v>
      </c>
      <c r="M36" s="27">
        <v>1.6999999999999999E-3</v>
      </c>
    </row>
    <row r="37" spans="1:13" ht="105">
      <c r="A37" s="22">
        <v>30</v>
      </c>
      <c r="B37" s="23" t="s">
        <v>41</v>
      </c>
      <c r="C37" s="24" t="s">
        <v>79</v>
      </c>
      <c r="D37" s="23">
        <v>1990</v>
      </c>
      <c r="E37" s="23" t="s">
        <v>80</v>
      </c>
      <c r="F37" s="23">
        <v>77359</v>
      </c>
      <c r="G37" s="23">
        <v>23.5</v>
      </c>
      <c r="H37" s="23">
        <f t="shared" si="1"/>
        <v>59180</v>
      </c>
      <c r="I37" s="23"/>
      <c r="J37" s="25">
        <v>18179</v>
      </c>
      <c r="K37" s="35">
        <v>0.84</v>
      </c>
      <c r="L37" s="25">
        <f t="shared" si="3"/>
        <v>54.151299999999999</v>
      </c>
      <c r="M37" s="27">
        <v>6.9999999999999999E-4</v>
      </c>
    </row>
    <row r="38" spans="1:13" ht="105">
      <c r="A38" s="22">
        <v>31</v>
      </c>
      <c r="B38" s="23" t="s">
        <v>41</v>
      </c>
      <c r="C38" s="24" t="s">
        <v>81</v>
      </c>
      <c r="D38" s="23">
        <v>1990</v>
      </c>
      <c r="E38" s="23" t="s">
        <v>82</v>
      </c>
      <c r="F38" s="23">
        <v>95133</v>
      </c>
      <c r="G38" s="23">
        <v>23.5</v>
      </c>
      <c r="H38" s="23">
        <f t="shared" si="1"/>
        <v>72776.744999999995</v>
      </c>
      <c r="I38" s="23"/>
      <c r="J38" s="25">
        <f t="shared" si="2"/>
        <v>22356.254999999997</v>
      </c>
      <c r="K38" s="35">
        <v>0.84</v>
      </c>
      <c r="L38" s="25">
        <f t="shared" si="3"/>
        <v>66.593099999999993</v>
      </c>
      <c r="M38" s="27">
        <v>6.9999999999999999E-4</v>
      </c>
    </row>
    <row r="39" spans="1:13" ht="105">
      <c r="A39" s="22">
        <v>32</v>
      </c>
      <c r="B39" s="23" t="s">
        <v>41</v>
      </c>
      <c r="C39" s="24" t="s">
        <v>83</v>
      </c>
      <c r="D39" s="23">
        <v>1991</v>
      </c>
      <c r="E39" s="23" t="s">
        <v>84</v>
      </c>
      <c r="F39" s="23">
        <v>95133</v>
      </c>
      <c r="G39" s="23">
        <v>22.68</v>
      </c>
      <c r="H39" s="23">
        <f t="shared" si="1"/>
        <v>73556.84</v>
      </c>
      <c r="I39" s="23"/>
      <c r="J39" s="25">
        <v>21576.16</v>
      </c>
      <c r="K39" s="35">
        <v>0.84</v>
      </c>
      <c r="L39" s="25">
        <f t="shared" si="3"/>
        <v>66.593099999999993</v>
      </c>
      <c r="M39" s="27">
        <v>6.9999999999999999E-4</v>
      </c>
    </row>
    <row r="40" spans="1:13" ht="105">
      <c r="A40" s="22">
        <v>33</v>
      </c>
      <c r="B40" s="23" t="s">
        <v>41</v>
      </c>
      <c r="C40" s="24" t="s">
        <v>85</v>
      </c>
      <c r="D40" s="23">
        <v>1991</v>
      </c>
      <c r="E40" s="23" t="s">
        <v>86</v>
      </c>
      <c r="F40" s="23">
        <v>95133</v>
      </c>
      <c r="G40" s="23">
        <v>22.68</v>
      </c>
      <c r="H40" s="23">
        <f t="shared" si="1"/>
        <v>73556.84</v>
      </c>
      <c r="I40" s="23"/>
      <c r="J40" s="25">
        <v>21576.16</v>
      </c>
      <c r="K40" s="35">
        <v>0.84</v>
      </c>
      <c r="L40" s="25">
        <f t="shared" si="3"/>
        <v>66.593099999999993</v>
      </c>
      <c r="M40" s="27">
        <v>6.9999999999999999E-4</v>
      </c>
    </row>
    <row r="41" spans="1:13">
      <c r="A41" s="36"/>
      <c r="B41" s="37" t="s">
        <v>87</v>
      </c>
      <c r="C41" s="24"/>
      <c r="D41" s="37"/>
      <c r="E41" s="37"/>
      <c r="F41" s="37">
        <f>SUM(F8:F40)</f>
        <v>2428386</v>
      </c>
      <c r="G41" s="37"/>
      <c r="H41" s="37">
        <f>SUM(H9:H40)</f>
        <v>728484.70499999984</v>
      </c>
      <c r="I41" s="37">
        <f>SUM(I8:I40)</f>
        <v>0</v>
      </c>
      <c r="J41" s="38">
        <f>SUM(J8:J40)</f>
        <v>1699901.2949999992</v>
      </c>
      <c r="K41" s="26"/>
      <c r="L41" s="38">
        <f>SUM(L8:L40)</f>
        <v>3506.1054000000004</v>
      </c>
      <c r="M41" s="38">
        <f>SUM(M8:M40)</f>
        <v>5.2099999999999994E-2</v>
      </c>
    </row>
  </sheetData>
  <mergeCells count="17">
    <mergeCell ref="A7:M7"/>
    <mergeCell ref="I4:I6"/>
    <mergeCell ref="J4:K4"/>
    <mergeCell ref="L4:L6"/>
    <mergeCell ref="M4:M6"/>
    <mergeCell ref="J5:J6"/>
    <mergeCell ref="K5:K6"/>
    <mergeCell ref="A1:M1"/>
    <mergeCell ref="A2:M2"/>
    <mergeCell ref="A3:M3"/>
    <mergeCell ref="A4:A6"/>
    <mergeCell ref="B4:B6"/>
    <mergeCell ref="C4:C6"/>
    <mergeCell ref="D4:D6"/>
    <mergeCell ref="E4:E6"/>
    <mergeCell ref="F4:F6"/>
    <mergeCell ref="H4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2019-05-29T02:36:58Z</dcterms:modified>
</cp:coreProperties>
</file>